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Dipendenti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<sst xmlns="http://schemas.openxmlformats.org/spreadsheetml/2006/main" count="48" uniqueCount="37">
  <si>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N.</t>
  </si>
  <si>
    <t>Matricola</t>
  </si>
  <si>
    <t>Cognome</t>
  </si>
  <si>
    <t>Nome</t>
  </si>
  <si>
    <t>Reparto</t>
  </si>
  <si>
    <t>Marino</t>
  </si>
  <si>
    <t>Elisa</t>
  </si>
  <si>
    <t>Marketing</t>
  </si>
  <si>
    <t>Esposito</t>
  </si>
  <si>
    <t>Francesca</t>
  </si>
  <si>
    <t>Ricerca e sviluppo</t>
  </si>
  <si>
    <t>Ferrari</t>
  </si>
  <si>
    <t>Antonio</t>
  </si>
  <si>
    <t>Ricci</t>
  </si>
  <si>
    <t>Salvatore</t>
  </si>
  <si>
    <t>Produzione</t>
  </si>
  <si>
    <t>Russo</t>
  </si>
  <si>
    <t>Andrea</t>
  </si>
  <si>
    <t>Ufficio del Personale</t>
  </si>
  <si>
    <t>Bianchi</t>
  </si>
  <si>
    <t>Giuseppe</t>
  </si>
  <si>
    <t>Mario</t>
  </si>
  <si>
    <t>Data assunzione</t>
  </si>
  <si>
    <t>Livello</t>
  </si>
  <si>
    <t>Mansioni</t>
  </si>
  <si>
    <t>Direttore</t>
  </si>
  <si>
    <t>Responsabile</t>
  </si>
  <si>
    <t>Ricercatore</t>
  </si>
  <si>
    <t>Impiegato</t>
  </si>
  <si>
    <t>Ore ferie accumulate</t>
  </si>
  <si>
    <t>Ore ferie smaltite</t>
  </si>
  <si>
    <t>Stipendio base</t>
  </si>
  <si>
    <t>% ferie accumulate</t>
  </si>
  <si>
    <t>% ferie smaltite</t>
  </si>
  <si>
    <t>Ferie residue</t>
  </si>
  <si>
    <t>Bonus</t>
  </si>
  <si>
    <t>Stipendio 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</si>
</sst>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[$-410]d\ mmmm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9.57421875" style="0" bestFit="1" customWidth="1"/>
    <col min="3" max="3" width="10.7109375" style="0" customWidth="1"/>
    <col min="4" max="4" width="9.7109375" style="0" bestFit="1" customWidth="1"/>
    <col min="5" max="5" width="18.140625" style="0" bestFit="1" customWidth="1"/>
    <col min="6" max="6" width="17.140625" style="0" bestFit="1" customWidth="1"/>
    <col min="7" max="7" width="7.28125" style="0" bestFit="1" customWidth="1"/>
    <col min="8" max="8" width="12.140625" style="0" bestFit="1" customWidth="1"/>
    <col min="9" max="9" width="11.7109375" style="0" bestFit="1" customWidth="1"/>
    <col min="10" max="10" width="11.7109375" style="0" customWidth="1"/>
    <col min="13" max="13" width="11.28125" style="0" bestFit="1" customWidth="1"/>
    <col min="14" max="15" width="11.28125" style="0" customWidth="1"/>
  </cols>
  <sheetData>
    <row r="1" spans="1:16" s="5" customFormat="1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22</v>
      </c>
      <c r="G1" s="5" t="s">
        <v>23</v>
      </c>
      <c r="H1" s="5" t="s">
        <v>24</v>
      </c>
      <c r="I1" s="5" t="s">
        <v>29</v>
      </c>
      <c r="J1" s="5" t="s">
        <v>32</v>
      </c>
      <c r="K1" s="5" t="s">
        <v>30</v>
      </c>
      <c r="L1" s="5" t="s">
        <v>33</v>
      </c>
      <c r="M1" s="5" t="s">
        <v>31</v>
      </c>
      <c r="N1" s="5" t="s">
        <v>35</v>
      </c>
      <c r="O1" s="5" t="s">
        <v>36</v>
      </c>
      <c r="P1" s="5" t="s">
        <v>34</v>
      </c>
    </row>
    <row r="2" spans="1:16" ht="12.75">
      <c r="A2">
        <v>1</v>
      </c>
      <c r="B2">
        <v>46115</v>
      </c>
      <c r="C2" t="s">
        <v>5</v>
      </c>
      <c r="D2" t="s">
        <v>6</v>
      </c>
      <c r="E2" t="s">
        <v>7</v>
      </c>
      <c r="F2" s="4">
        <v>35855</v>
      </c>
      <c r="G2" s="2">
        <v>8</v>
      </c>
      <c r="H2" s="2" t="s">
        <v>25</v>
      </c>
      <c r="I2">
        <v>43</v>
      </c>
      <c r="J2" s="6">
        <f>I2/$I$10</f>
        <v>0.3805309734513274</v>
      </c>
      <c r="K2" s="2">
        <v>8</v>
      </c>
      <c r="L2" s="7">
        <f>K2/$K$10</f>
        <v>0.057971014492753624</v>
      </c>
      <c r="M2" s="3">
        <v>24000</v>
      </c>
      <c r="N2" s="3">
        <f ca="1">(YEAR(TODAY())-YEAR(F2))*M2*0.01</f>
        <v>2640</v>
      </c>
      <c r="O2" s="3">
        <f>SUM(M2:N2)</f>
        <v>26640</v>
      </c>
      <c r="P2">
        <f>$I2-$K2</f>
        <v>35</v>
      </c>
    </row>
    <row r="3" spans="1:16" ht="12.75">
      <c r="A3">
        <v>2</v>
      </c>
      <c r="B3" s="1">
        <v>40705</v>
      </c>
      <c r="C3" t="s">
        <v>8</v>
      </c>
      <c r="D3" t="s">
        <v>9</v>
      </c>
      <c r="E3" t="s">
        <v>10</v>
      </c>
      <c r="F3" s="4">
        <v>35363</v>
      </c>
      <c r="G3" s="2">
        <v>7</v>
      </c>
      <c r="H3" s="2" t="s">
        <v>26</v>
      </c>
      <c r="I3" s="2">
        <v>3</v>
      </c>
      <c r="J3" s="6">
        <f aca="true" t="shared" si="0" ref="J3:J9">I3/$I$10</f>
        <v>0.02654867256637168</v>
      </c>
      <c r="K3" s="2">
        <v>1</v>
      </c>
      <c r="L3" s="7">
        <f aca="true" t="shared" si="1" ref="L3:L9">K3/$K$10</f>
        <v>0.007246376811594203</v>
      </c>
      <c r="M3" s="3">
        <v>18000</v>
      </c>
      <c r="N3" s="3">
        <f aca="true" ca="1" t="shared" si="2" ref="N3:N9">(YEAR(TODAY())-YEAR(F3))*M3*0.01</f>
        <v>2340</v>
      </c>
      <c r="O3" s="3">
        <f aca="true" t="shared" si="3" ref="O3:O9">SUM(M3:N3)</f>
        <v>20340</v>
      </c>
      <c r="P3">
        <f aca="true" t="shared" si="4" ref="P3:P9">$I3-$K3</f>
        <v>2</v>
      </c>
    </row>
    <row r="4" spans="1:16" ht="12.75">
      <c r="A4">
        <v>3</v>
      </c>
      <c r="B4">
        <v>11767</v>
      </c>
      <c r="C4" t="s">
        <v>11</v>
      </c>
      <c r="D4" t="s">
        <v>12</v>
      </c>
      <c r="E4" t="s">
        <v>7</v>
      </c>
      <c r="F4" s="4">
        <v>31569</v>
      </c>
      <c r="G4" s="2">
        <v>6</v>
      </c>
      <c r="H4" s="2" t="s">
        <v>26</v>
      </c>
      <c r="I4" s="2">
        <v>23</v>
      </c>
      <c r="J4" s="6">
        <f t="shared" si="0"/>
        <v>0.20353982300884957</v>
      </c>
      <c r="K4" s="2">
        <v>10</v>
      </c>
      <c r="L4" s="7">
        <f t="shared" si="1"/>
        <v>0.07246376811594203</v>
      </c>
      <c r="M4" s="3">
        <v>18000</v>
      </c>
      <c r="N4" s="3">
        <f ca="1" t="shared" si="2"/>
        <v>4140</v>
      </c>
      <c r="O4" s="3">
        <f t="shared" si="3"/>
        <v>22140</v>
      </c>
      <c r="P4">
        <f t="shared" si="4"/>
        <v>13</v>
      </c>
    </row>
    <row r="5" spans="1:16" ht="12.75">
      <c r="A5">
        <v>4</v>
      </c>
      <c r="B5">
        <v>46131</v>
      </c>
      <c r="C5" t="s">
        <v>13</v>
      </c>
      <c r="D5" t="s">
        <v>14</v>
      </c>
      <c r="E5" t="s">
        <v>15</v>
      </c>
      <c r="F5" s="4">
        <v>37195</v>
      </c>
      <c r="G5" s="2">
        <v>8</v>
      </c>
      <c r="H5" s="2" t="s">
        <v>26</v>
      </c>
      <c r="I5" s="2">
        <v>22</v>
      </c>
      <c r="J5" s="6">
        <f t="shared" si="0"/>
        <v>0.19469026548672566</v>
      </c>
      <c r="K5" s="2">
        <v>23</v>
      </c>
      <c r="L5" s="7">
        <f t="shared" si="1"/>
        <v>0.16666666666666666</v>
      </c>
      <c r="M5" s="3">
        <v>18000</v>
      </c>
      <c r="N5" s="3">
        <f ca="1" t="shared" si="2"/>
        <v>1440</v>
      </c>
      <c r="O5" s="3">
        <f t="shared" si="3"/>
        <v>19440</v>
      </c>
      <c r="P5">
        <f t="shared" si="4"/>
        <v>-1</v>
      </c>
    </row>
    <row r="6" spans="1:16" ht="12.75">
      <c r="A6">
        <v>5</v>
      </c>
      <c r="B6" s="2">
        <v>42336</v>
      </c>
      <c r="C6" s="2" t="s">
        <v>16</v>
      </c>
      <c r="D6" s="2" t="s">
        <v>17</v>
      </c>
      <c r="E6" s="2" t="s">
        <v>18</v>
      </c>
      <c r="F6" s="4">
        <v>33130</v>
      </c>
      <c r="G6" s="2">
        <v>8</v>
      </c>
      <c r="H6" s="2" t="s">
        <v>26</v>
      </c>
      <c r="I6" s="2">
        <v>5</v>
      </c>
      <c r="J6" s="6">
        <f t="shared" si="0"/>
        <v>0.04424778761061947</v>
      </c>
      <c r="K6" s="2">
        <v>3</v>
      </c>
      <c r="L6" s="7">
        <f t="shared" si="1"/>
        <v>0.021739130434782608</v>
      </c>
      <c r="M6" s="3">
        <v>18000</v>
      </c>
      <c r="N6" s="3">
        <f ca="1" t="shared" si="2"/>
        <v>3420</v>
      </c>
      <c r="O6" s="3">
        <f t="shared" si="3"/>
        <v>21420</v>
      </c>
      <c r="P6">
        <f t="shared" si="4"/>
        <v>2</v>
      </c>
    </row>
    <row r="7" spans="1:16" ht="12.75">
      <c r="A7">
        <v>6</v>
      </c>
      <c r="B7" s="2">
        <v>37670</v>
      </c>
      <c r="C7" s="2" t="s">
        <v>13</v>
      </c>
      <c r="D7" s="2" t="s">
        <v>17</v>
      </c>
      <c r="E7" s="2" t="s">
        <v>10</v>
      </c>
      <c r="F7" s="4">
        <v>38961</v>
      </c>
      <c r="G7" s="2">
        <v>6</v>
      </c>
      <c r="H7" s="2" t="s">
        <v>27</v>
      </c>
      <c r="I7" s="2">
        <v>7</v>
      </c>
      <c r="J7" s="6">
        <f t="shared" si="0"/>
        <v>0.061946902654867256</v>
      </c>
      <c r="K7" s="2">
        <v>43</v>
      </c>
      <c r="L7" s="7">
        <f t="shared" si="1"/>
        <v>0.3115942028985507</v>
      </c>
      <c r="M7" s="3">
        <v>16000</v>
      </c>
      <c r="N7" s="3">
        <f ca="1" t="shared" si="2"/>
        <v>480</v>
      </c>
      <c r="O7" s="3">
        <f t="shared" si="3"/>
        <v>16480</v>
      </c>
      <c r="P7">
        <f t="shared" si="4"/>
        <v>-36</v>
      </c>
    </row>
    <row r="8" spans="1:16" ht="12.75">
      <c r="A8">
        <v>7</v>
      </c>
      <c r="B8" s="2">
        <v>46258</v>
      </c>
      <c r="C8" s="2" t="s">
        <v>19</v>
      </c>
      <c r="D8" s="2" t="s">
        <v>20</v>
      </c>
      <c r="E8" s="2" t="s">
        <v>15</v>
      </c>
      <c r="F8" s="4">
        <v>39270</v>
      </c>
      <c r="G8" s="2">
        <v>6</v>
      </c>
      <c r="H8" s="2" t="s">
        <v>28</v>
      </c>
      <c r="I8" s="2">
        <v>4</v>
      </c>
      <c r="J8" s="6">
        <f t="shared" si="0"/>
        <v>0.035398230088495575</v>
      </c>
      <c r="K8" s="2">
        <v>5</v>
      </c>
      <c r="L8" s="7">
        <f t="shared" si="1"/>
        <v>0.036231884057971016</v>
      </c>
      <c r="M8" s="3">
        <v>14000</v>
      </c>
      <c r="N8" s="3">
        <f ca="1" t="shared" si="2"/>
        <v>280</v>
      </c>
      <c r="O8" s="3">
        <f t="shared" si="3"/>
        <v>14280</v>
      </c>
      <c r="P8">
        <f t="shared" si="4"/>
        <v>-1</v>
      </c>
    </row>
    <row r="9" spans="1:16" ht="12.75">
      <c r="A9">
        <v>8</v>
      </c>
      <c r="B9" s="2">
        <v>43205</v>
      </c>
      <c r="C9" s="2" t="s">
        <v>19</v>
      </c>
      <c r="D9" s="2" t="s">
        <v>21</v>
      </c>
      <c r="E9" s="2" t="s">
        <v>18</v>
      </c>
      <c r="F9" s="4">
        <v>36527</v>
      </c>
      <c r="G9" s="2">
        <v>7</v>
      </c>
      <c r="H9" s="2" t="s">
        <v>28</v>
      </c>
      <c r="I9" s="2">
        <v>6</v>
      </c>
      <c r="J9" s="6">
        <f t="shared" si="0"/>
        <v>0.05309734513274336</v>
      </c>
      <c r="K9" s="2">
        <v>45</v>
      </c>
      <c r="L9" s="7">
        <f t="shared" si="1"/>
        <v>0.32608695652173914</v>
      </c>
      <c r="M9" s="3">
        <v>14000</v>
      </c>
      <c r="N9" s="3">
        <f ca="1" t="shared" si="2"/>
        <v>1260</v>
      </c>
      <c r="O9" s="3">
        <f t="shared" si="3"/>
        <v>15260</v>
      </c>
      <c r="P9">
        <f t="shared" si="4"/>
        <v>-39</v>
      </c>
    </row>
    <row r="10" spans="9:11" ht="12.75">
      <c r="I10">
        <f>SUM(I2:I9)</f>
        <v>113</v>
      </c>
      <c r="K10">
        <f>SUM(K2:K9)</f>
        <v>138</v>
      </c>
    </row>
  </sheetData>
  <conditionalFormatting sqref="P2:P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sorce</dc:creator>
  <cp:keywords/>
  <dc:description/>
  <cp:lastModifiedBy>salvatore sorce</cp:lastModifiedBy>
  <dcterms:created xsi:type="dcterms:W3CDTF">2009-12-09T13:43:42Z</dcterms:created>
  <dcterms:modified xsi:type="dcterms:W3CDTF">2009-12-10T07:37:50Z</dcterms:modified>
  <cp:category/>
  <cp:version/>
  <cp:contentType/>
  <cp:contentStatus/>
</cp:coreProperties>
</file>